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80" activeTab="0"/>
  </bookViews>
  <sheets>
    <sheet name="Звед б-т" sheetId="1" r:id="rId1"/>
  </sheets>
  <definedNames>
    <definedName name="_xlnm.Print_Area" localSheetId="0">'Звед б-т'!$A$1:$F$49</definedName>
  </definedNames>
  <calcPr fullCalcOnLoad="1"/>
</workbook>
</file>

<file path=xl/sharedStrings.xml><?xml version="1.0" encoding="utf-8"?>
<sst xmlns="http://schemas.openxmlformats.org/spreadsheetml/2006/main" count="83" uniqueCount="52">
  <si>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</si>
  <si>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</si>
  <si>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</si>
  <si>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</si>
  <si>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</si>
  <si>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</si>
  <si>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</si>
  <si>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</si>
  <si>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</si>
  <si>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</si>
  <si>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</si>
  <si>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</si>
  <si>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</si>
  <si>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</si>
  <si>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</si>
  <si>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</si>
  <si>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</si>
  <si>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</si>
  <si>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</si>
  <si>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</si>
  <si>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</si>
  <si>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</si>
  <si>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</si>
  <si>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</si>
  <si>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</si>
  <si>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</si>
  <si>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</si>
  <si>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</si>
  <si>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</si>
  <si>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</si>
  <si>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</si>
  <si>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</si>
  <si>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</si>
  <si>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</si>
  <si>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</si>
  <si>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</si>
  <si>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</si>
  <si>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</si>
  <si>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</si>
  <si>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</si>
  <si>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</si>
  <si>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</si>
  <si>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</si>
  <si>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</si>
  <si>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</si>
  <si>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</si>
  <si>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</si>
  <si>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</si>
  <si>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</si>
  <si>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</si>
  <si>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</si>
  <si>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за січень-лютий 2023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</si>
</sst>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 wrapText="1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5" fillId="32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view="pageBreakPreview" zoomScale="66" zoomScaleNormal="66" zoomScaleSheetLayoutView="66" zoomScalePageLayoutView="0" workbookViewId="0" topLeftCell="A1">
      <selection activeCell="D42" sqref="D42"/>
    </sheetView>
  </sheetViews>
  <sheetFormatPr defaultColWidth="9.00390625" defaultRowHeight="12.75"/>
  <cols>
    <col min="1" max="1" width="86.375" style="27" customWidth="1"/>
    <col min="2" max="2" width="17.375" style="28" customWidth="1"/>
    <col min="3" max="3" width="21.75390625" style="28" customWidth="1"/>
    <col min="4" max="4" width="21.00390625" style="27" customWidth="1"/>
    <col min="5" max="5" width="16.875" style="27" customWidth="1"/>
    <col min="6" max="6" width="17.00390625" style="27" customWidth="1"/>
    <col min="7" max="9" width="9.125" style="27" customWidth="1"/>
    <col min="10" max="10" width="10.625" style="27" bestFit="1" customWidth="1"/>
    <col min="11" max="16384" width="9.125" style="27" customWidth="1"/>
  </cols>
  <sheetData>
    <row r="1" spans="1:6" s="5" customFormat="1" ht="22.5" customHeight="1">
      <c r="A1" s="17"/>
      <c r="B1" s="18" t="s">
        <v>3</v>
      </c>
      <c r="C1" s="18"/>
      <c r="D1" s="17"/>
      <c r="E1" s="17"/>
      <c r="F1" s="17"/>
    </row>
    <row r="2" spans="1:6" s="5" customFormat="1" ht="21" customHeight="1">
      <c r="A2" s="17"/>
      <c r="B2" s="18" t="s">
        <v>7</v>
      </c>
      <c r="C2" s="18"/>
      <c r="D2" s="17"/>
      <c r="E2" s="17"/>
      <c r="F2" s="17"/>
    </row>
    <row r="3" spans="1:6" s="5" customFormat="1" ht="25.5" customHeight="1">
      <c r="A3" s="17"/>
      <c r="B3" s="18" t="s">
        <v>51</v>
      </c>
      <c r="C3" s="18"/>
      <c r="D3" s="17"/>
      <c r="E3" s="17"/>
      <c r="F3" s="17"/>
    </row>
    <row r="4" spans="1:6" s="5" customFormat="1" ht="1.5" customHeight="1">
      <c r="A4" s="17"/>
      <c r="B4" s="19"/>
      <c r="C4" s="19"/>
      <c r="D4" s="17"/>
      <c r="E4" s="17"/>
      <c r="F4" s="17"/>
    </row>
    <row r="5" spans="1:6" s="5" customFormat="1" ht="18" customHeight="1">
      <c r="A5" s="17"/>
      <c r="B5" s="16" t="s">
        <v>5</v>
      </c>
      <c r="C5" s="1"/>
      <c r="D5" s="17"/>
      <c r="E5" s="17"/>
      <c r="F5" s="17"/>
    </row>
    <row r="6" spans="1:6" s="5" customFormat="1" ht="20.25" customHeight="1">
      <c r="A6" s="17"/>
      <c r="B6" s="19"/>
      <c r="C6" s="19"/>
      <c r="D6" s="17"/>
      <c r="E6" s="17"/>
      <c r="F6" s="17" t="s">
        <v>50</v>
      </c>
    </row>
    <row r="7" spans="1:6" s="21" customFormat="1" ht="76.5" customHeight="1">
      <c r="A7" s="20" t="s">
        <v>0</v>
      </c>
      <c r="B7" s="20" t="s">
        <v>15</v>
      </c>
      <c r="C7" s="37" t="s">
        <v>40</v>
      </c>
      <c r="D7" s="20" t="s">
        <v>1</v>
      </c>
      <c r="E7" s="2" t="s">
        <v>41</v>
      </c>
      <c r="F7" s="2" t="s">
        <v>42</v>
      </c>
    </row>
    <row r="8" spans="1:6" s="21" customFormat="1" ht="24.75" customHeight="1">
      <c r="A8" s="53" t="s">
        <v>34</v>
      </c>
      <c r="B8" s="54"/>
      <c r="C8" s="54"/>
      <c r="D8" s="54"/>
      <c r="E8" s="54"/>
      <c r="F8" s="55"/>
    </row>
    <row r="9" spans="1:6" s="5" customFormat="1" ht="37.5">
      <c r="A9" s="3" t="s">
        <v>8</v>
      </c>
      <c r="B9" s="22">
        <v>11020200</v>
      </c>
      <c r="C9" s="38">
        <v>10800</v>
      </c>
      <c r="D9" s="39">
        <v>0</v>
      </c>
      <c r="E9" s="40">
        <f aca="true" t="shared" si="0" ref="E9:E17">IF(C9=0,"",D9/C9*100)</f>
        <v>0</v>
      </c>
      <c r="F9" s="41">
        <f aca="true" t="shared" si="1" ref="F9:F17">D9-C9</f>
        <v>-10800</v>
      </c>
    </row>
    <row r="10" spans="1:6" s="5" customFormat="1" ht="39" customHeight="1">
      <c r="A10" s="3" t="s">
        <v>9</v>
      </c>
      <c r="B10" s="22">
        <v>21010300</v>
      </c>
      <c r="C10" s="38">
        <v>10900</v>
      </c>
      <c r="D10" s="39">
        <v>985</v>
      </c>
      <c r="E10" s="40">
        <f t="shared" si="0"/>
        <v>9.036697247706423</v>
      </c>
      <c r="F10" s="41">
        <f t="shared" si="1"/>
        <v>-9915</v>
      </c>
    </row>
    <row r="11" spans="1:6" s="5" customFormat="1" ht="75" hidden="1">
      <c r="A11" s="3" t="s">
        <v>44</v>
      </c>
      <c r="B11" s="22">
        <v>21082400</v>
      </c>
      <c r="C11" s="38"/>
      <c r="D11" s="39"/>
      <c r="E11" s="40">
        <f t="shared" si="0"/>
      </c>
      <c r="F11" s="41">
        <f t="shared" si="1"/>
        <v>0</v>
      </c>
    </row>
    <row r="12" spans="1:6" s="5" customFormat="1" ht="18.75">
      <c r="A12" s="3" t="s">
        <v>4</v>
      </c>
      <c r="B12" s="22">
        <v>22010000</v>
      </c>
      <c r="C12" s="38">
        <v>348500</v>
      </c>
      <c r="D12" s="39">
        <v>27020</v>
      </c>
      <c r="E12" s="40">
        <f t="shared" si="0"/>
        <v>7.753228120516499</v>
      </c>
      <c r="F12" s="41">
        <f t="shared" si="1"/>
        <v>-321480</v>
      </c>
    </row>
    <row r="13" spans="1:6" s="5" customFormat="1" ht="44.25" customHeight="1">
      <c r="A13" s="3" t="s">
        <v>36</v>
      </c>
      <c r="B13" s="22">
        <v>22080400</v>
      </c>
      <c r="C13" s="38">
        <v>135400</v>
      </c>
      <c r="D13" s="39">
        <v>11408.81</v>
      </c>
      <c r="E13" s="40">
        <f t="shared" si="0"/>
        <v>8.426004431314622</v>
      </c>
      <c r="F13" s="41">
        <f t="shared" si="1"/>
        <v>-123991.19</v>
      </c>
    </row>
    <row r="14" spans="1:6" s="5" customFormat="1" ht="18.75">
      <c r="A14" s="3" t="s">
        <v>2</v>
      </c>
      <c r="B14" s="22">
        <v>24060300</v>
      </c>
      <c r="C14" s="38">
        <v>21000</v>
      </c>
      <c r="D14" s="39">
        <v>385.24</v>
      </c>
      <c r="E14" s="40">
        <f t="shared" si="0"/>
        <v>1.8344761904761906</v>
      </c>
      <c r="F14" s="41">
        <f t="shared" si="1"/>
        <v>-20614.76</v>
      </c>
    </row>
    <row r="15" spans="1:6" s="15" customFormat="1" ht="19.5" customHeight="1">
      <c r="A15" s="12" t="s">
        <v>33</v>
      </c>
      <c r="B15" s="14"/>
      <c r="C15" s="42">
        <f>SUM(C9:C14)</f>
        <v>526600</v>
      </c>
      <c r="D15" s="42">
        <f>SUM(D9:D14)</f>
        <v>39799.049999999996</v>
      </c>
      <c r="E15" s="43">
        <f t="shared" si="0"/>
        <v>7.557738321306494</v>
      </c>
      <c r="F15" s="44">
        <f t="shared" si="1"/>
        <v>-486800.95</v>
      </c>
    </row>
    <row r="16" spans="1:6" s="5" customFormat="1" ht="18.75">
      <c r="A16" s="4" t="s">
        <v>32</v>
      </c>
      <c r="B16" s="23">
        <v>40000000</v>
      </c>
      <c r="C16" s="39">
        <v>2179300</v>
      </c>
      <c r="D16" s="39">
        <v>438460</v>
      </c>
      <c r="E16" s="40">
        <f t="shared" si="0"/>
        <v>20.119304363786537</v>
      </c>
      <c r="F16" s="41">
        <f t="shared" si="1"/>
        <v>-1740840</v>
      </c>
    </row>
    <row r="17" spans="1:6" s="15" customFormat="1" ht="20.25">
      <c r="A17" s="12" t="s">
        <v>27</v>
      </c>
      <c r="B17" s="14"/>
      <c r="C17" s="45">
        <f>SUM(C15:C16)</f>
        <v>2705900</v>
      </c>
      <c r="D17" s="45">
        <f>SUM(D15:D16)</f>
        <v>478259.05</v>
      </c>
      <c r="E17" s="43">
        <f t="shared" si="0"/>
        <v>17.674675708636684</v>
      </c>
      <c r="F17" s="44">
        <f t="shared" si="1"/>
        <v>-2227640.95</v>
      </c>
    </row>
    <row r="18" spans="1:6" s="21" customFormat="1" ht="24.75" customHeight="1">
      <c r="A18" s="53" t="s">
        <v>35</v>
      </c>
      <c r="B18" s="54"/>
      <c r="C18" s="54"/>
      <c r="D18" s="54"/>
      <c r="E18" s="54"/>
      <c r="F18" s="55"/>
    </row>
    <row r="19" spans="1:6" s="29" customFormat="1" ht="56.25">
      <c r="A19" s="3" t="s">
        <v>39</v>
      </c>
      <c r="B19" s="22">
        <v>25010300</v>
      </c>
      <c r="C19" s="38">
        <v>150000</v>
      </c>
      <c r="D19" s="39">
        <v>14461.16</v>
      </c>
      <c r="E19" s="39">
        <f>IF(C19=0,"",D19/C19*100)</f>
        <v>9.640773333333334</v>
      </c>
      <c r="F19" s="38">
        <f>D19-C19</f>
        <v>-135538.84</v>
      </c>
    </row>
    <row r="20" spans="1:6" s="15" customFormat="1" ht="20.25">
      <c r="A20" s="30" t="s">
        <v>43</v>
      </c>
      <c r="B20" s="14"/>
      <c r="C20" s="45">
        <f>SUM(C19,C17)</f>
        <v>2855900</v>
      </c>
      <c r="D20" s="45">
        <f>SUM(D19,D17)</f>
        <v>492720.20999999996</v>
      </c>
      <c r="E20" s="45">
        <f>IF(C20=0,"",D20/C20*100)</f>
        <v>17.25271227984173</v>
      </c>
      <c r="F20" s="42">
        <f>D20-C20</f>
        <v>-2363179.79</v>
      </c>
    </row>
    <row r="21" spans="2:3" s="5" customFormat="1" ht="4.5" customHeight="1">
      <c r="B21" s="18"/>
      <c r="C21" s="24"/>
    </row>
    <row r="22" spans="2:3" s="5" customFormat="1" ht="20.25">
      <c r="B22" s="16" t="s">
        <v>6</v>
      </c>
      <c r="C22" s="1"/>
    </row>
    <row r="23" spans="2:3" s="5" customFormat="1" ht="8.25" customHeight="1">
      <c r="B23" s="24"/>
      <c r="C23" s="24"/>
    </row>
    <row r="24" spans="1:6" s="5" customFormat="1" ht="78" customHeight="1">
      <c r="A24" s="2" t="s">
        <v>10</v>
      </c>
      <c r="B24" s="20" t="s">
        <v>15</v>
      </c>
      <c r="C24" s="37" t="s">
        <v>40</v>
      </c>
      <c r="D24" s="2" t="s">
        <v>16</v>
      </c>
      <c r="E24" s="2" t="s">
        <v>41</v>
      </c>
      <c r="F24" s="2" t="s">
        <v>42</v>
      </c>
    </row>
    <row r="25" spans="1:6" s="21" customFormat="1" ht="24.75" customHeight="1">
      <c r="A25" s="56" t="s">
        <v>34</v>
      </c>
      <c r="B25" s="57"/>
      <c r="C25" s="57"/>
      <c r="D25" s="57"/>
      <c r="E25" s="57"/>
      <c r="F25" s="58"/>
    </row>
    <row r="26" spans="1:6" s="25" customFormat="1" ht="18.75">
      <c r="A26" s="6" t="s">
        <v>19</v>
      </c>
      <c r="B26" s="7" t="s">
        <v>21</v>
      </c>
      <c r="C26" s="46">
        <f>C27+C28</f>
        <v>2552489</v>
      </c>
      <c r="D26" s="46">
        <f>D27+D28</f>
        <v>359936.6</v>
      </c>
      <c r="E26" s="47">
        <f aca="true" t="shared" si="2" ref="E26:E36">IF(C26=0,"",D26/C26*100)</f>
        <v>14.101396715127862</v>
      </c>
      <c r="F26" s="48">
        <f aca="true" t="shared" si="3" ref="F26:F36">C26-D26</f>
        <v>2192552.4</v>
      </c>
    </row>
    <row r="27" spans="1:6" s="5" customFormat="1" ht="56.25">
      <c r="A27" s="8" t="s">
        <v>11</v>
      </c>
      <c r="B27" s="9" t="s">
        <v>12</v>
      </c>
      <c r="C27" s="41">
        <v>2060489</v>
      </c>
      <c r="D27" s="49">
        <v>306076.6</v>
      </c>
      <c r="E27" s="40">
        <f t="shared" si="2"/>
        <v>14.854561223088306</v>
      </c>
      <c r="F27" s="41">
        <f t="shared" si="3"/>
        <v>1754412.4</v>
      </c>
    </row>
    <row r="28" spans="1:6" s="5" customFormat="1" ht="18.75">
      <c r="A28" s="8" t="s">
        <v>13</v>
      </c>
      <c r="B28" s="9" t="s">
        <v>14</v>
      </c>
      <c r="C28" s="41">
        <v>492000</v>
      </c>
      <c r="D28" s="49">
        <v>53860</v>
      </c>
      <c r="E28" s="40">
        <f t="shared" si="2"/>
        <v>10.947154471544716</v>
      </c>
      <c r="F28" s="41">
        <f t="shared" si="3"/>
        <v>438140</v>
      </c>
    </row>
    <row r="29" spans="1:6" s="25" customFormat="1" ht="18.75">
      <c r="A29" s="6" t="s">
        <v>20</v>
      </c>
      <c r="B29" s="7" t="s">
        <v>22</v>
      </c>
      <c r="C29" s="50">
        <f>C30+C31+C32</f>
        <v>112830</v>
      </c>
      <c r="D29" s="50">
        <f>SUM(D30:D32)</f>
        <v>8185.83</v>
      </c>
      <c r="E29" s="47">
        <f t="shared" si="2"/>
        <v>7.255011964902951</v>
      </c>
      <c r="F29" s="48">
        <f t="shared" si="3"/>
        <v>104644.17</v>
      </c>
    </row>
    <row r="30" spans="1:6" s="5" customFormat="1" ht="18.75">
      <c r="A30" s="8" t="s">
        <v>13</v>
      </c>
      <c r="B30" s="9" t="s">
        <v>14</v>
      </c>
      <c r="C30" s="41">
        <v>97830</v>
      </c>
      <c r="D30" s="49">
        <v>8185.83</v>
      </c>
      <c r="E30" s="40">
        <f t="shared" si="2"/>
        <v>8.367402637227844</v>
      </c>
      <c r="F30" s="41">
        <f t="shared" si="3"/>
        <v>89644.17</v>
      </c>
    </row>
    <row r="31" spans="1:6" s="5" customFormat="1" ht="37.5">
      <c r="A31" s="10" t="s">
        <v>28</v>
      </c>
      <c r="B31" s="9" t="s">
        <v>23</v>
      </c>
      <c r="C31" s="41">
        <v>15000</v>
      </c>
      <c r="D31" s="49">
        <v>0</v>
      </c>
      <c r="E31" s="40">
        <f t="shared" si="2"/>
        <v>0</v>
      </c>
      <c r="F31" s="41">
        <f t="shared" si="3"/>
        <v>15000</v>
      </c>
    </row>
    <row r="32" spans="1:6" s="5" customFormat="1" ht="18.75" hidden="1">
      <c r="A32" s="10" t="s">
        <v>29</v>
      </c>
      <c r="B32" s="9" t="s">
        <v>24</v>
      </c>
      <c r="C32" s="41">
        <v>0</v>
      </c>
      <c r="D32" s="49">
        <v>0</v>
      </c>
      <c r="E32" s="40">
        <f t="shared" si="2"/>
      </c>
      <c r="F32" s="41">
        <f t="shared" si="3"/>
        <v>0</v>
      </c>
    </row>
    <row r="33" spans="1:6" s="25" customFormat="1" ht="37.5">
      <c r="A33" s="11" t="s">
        <v>30</v>
      </c>
      <c r="B33" s="7" t="s">
        <v>25</v>
      </c>
      <c r="C33" s="50">
        <f>C34+C35</f>
        <v>159570</v>
      </c>
      <c r="D33" s="50">
        <f>SUM(D34:D35)</f>
        <v>5952.37</v>
      </c>
      <c r="E33" s="47">
        <f t="shared" si="2"/>
        <v>3.7302563138434546</v>
      </c>
      <c r="F33" s="48">
        <f t="shared" si="3"/>
        <v>153617.63</v>
      </c>
    </row>
    <row r="34" spans="1:6" s="5" customFormat="1" ht="18.75">
      <c r="A34" s="10" t="s">
        <v>13</v>
      </c>
      <c r="B34" s="9" t="s">
        <v>14</v>
      </c>
      <c r="C34" s="41">
        <v>2000</v>
      </c>
      <c r="D34" s="49">
        <v>0</v>
      </c>
      <c r="E34" s="40">
        <f t="shared" si="2"/>
        <v>0</v>
      </c>
      <c r="F34" s="41">
        <f t="shared" si="3"/>
        <v>2000</v>
      </c>
    </row>
    <row r="35" spans="1:6" s="5" customFormat="1" ht="37.5">
      <c r="A35" s="10" t="s">
        <v>31</v>
      </c>
      <c r="B35" s="9" t="s">
        <v>26</v>
      </c>
      <c r="C35" s="41">
        <v>157570</v>
      </c>
      <c r="D35" s="49">
        <v>5952.37</v>
      </c>
      <c r="E35" s="40">
        <f t="shared" si="2"/>
        <v>3.7776036047470964</v>
      </c>
      <c r="F35" s="41">
        <f t="shared" si="3"/>
        <v>151617.63</v>
      </c>
    </row>
    <row r="36" spans="1:6" s="26" customFormat="1" ht="20.25">
      <c r="A36" s="12" t="s">
        <v>27</v>
      </c>
      <c r="B36" s="13"/>
      <c r="C36" s="51">
        <f>SUM(C26,C29,C33)</f>
        <v>2824889</v>
      </c>
      <c r="D36" s="51">
        <f>SUM(D26,D29,D33)</f>
        <v>374074.8</v>
      </c>
      <c r="E36" s="43">
        <f t="shared" si="2"/>
        <v>13.242106150011557</v>
      </c>
      <c r="F36" s="44">
        <f t="shared" si="3"/>
        <v>2450814.2</v>
      </c>
    </row>
    <row r="37" spans="1:6" s="21" customFormat="1" ht="24.75" customHeight="1">
      <c r="A37" s="56" t="s">
        <v>35</v>
      </c>
      <c r="B37" s="57"/>
      <c r="C37" s="57"/>
      <c r="D37" s="57"/>
      <c r="E37" s="57"/>
      <c r="F37" s="58"/>
    </row>
    <row r="38" spans="1:6" s="5" customFormat="1" ht="48" customHeight="1">
      <c r="A38" s="22" t="s">
        <v>10</v>
      </c>
      <c r="B38" s="20" t="s">
        <v>15</v>
      </c>
      <c r="C38" s="37" t="s">
        <v>40</v>
      </c>
      <c r="D38" s="22" t="s">
        <v>16</v>
      </c>
      <c r="E38" s="22" t="s">
        <v>18</v>
      </c>
      <c r="F38" s="22" t="s">
        <v>17</v>
      </c>
    </row>
    <row r="39" spans="1:6" s="33" customFormat="1" ht="24.75" customHeight="1">
      <c r="A39" s="31" t="s">
        <v>19</v>
      </c>
      <c r="B39" s="32" t="s">
        <v>21</v>
      </c>
      <c r="C39" s="46">
        <f>C40</f>
        <v>150000</v>
      </c>
      <c r="D39" s="46">
        <f>SUM(D40)</f>
        <v>24400</v>
      </c>
      <c r="E39" s="39">
        <f aca="true" t="shared" si="4" ref="E39:E44">IF(C39=0,"",D39/C39*100)</f>
        <v>16.266666666666666</v>
      </c>
      <c r="F39" s="38">
        <f aca="true" t="shared" si="5" ref="F39:F44">C39-D39</f>
        <v>125600</v>
      </c>
    </row>
    <row r="40" spans="1:6" s="21" customFormat="1" ht="56.25">
      <c r="A40" s="3" t="s">
        <v>11</v>
      </c>
      <c r="B40" s="34" t="s">
        <v>12</v>
      </c>
      <c r="C40" s="38">
        <v>150000</v>
      </c>
      <c r="D40" s="39">
        <v>24400</v>
      </c>
      <c r="E40" s="39">
        <f t="shared" si="4"/>
        <v>16.266666666666666</v>
      </c>
      <c r="F40" s="38">
        <f t="shared" si="5"/>
        <v>125600</v>
      </c>
    </row>
    <row r="41" spans="1:6" s="33" customFormat="1" ht="24.75" customHeight="1">
      <c r="A41" s="31" t="s">
        <v>20</v>
      </c>
      <c r="B41" s="32" t="s">
        <v>22</v>
      </c>
      <c r="C41" s="46">
        <f>SUM(C42:C42)</f>
        <v>182000</v>
      </c>
      <c r="D41" s="46">
        <f>SUM(D42:D42)</f>
        <v>0</v>
      </c>
      <c r="E41" s="46">
        <f t="shared" si="4"/>
        <v>0</v>
      </c>
      <c r="F41" s="52">
        <f t="shared" si="5"/>
        <v>182000</v>
      </c>
    </row>
    <row r="42" spans="1:6" s="21" customFormat="1" ht="24.75" customHeight="1">
      <c r="A42" s="3" t="s">
        <v>38</v>
      </c>
      <c r="B42" s="34" t="s">
        <v>37</v>
      </c>
      <c r="C42" s="38">
        <v>182000</v>
      </c>
      <c r="D42" s="39">
        <v>0</v>
      </c>
      <c r="E42" s="39">
        <f t="shared" si="4"/>
        <v>0</v>
      </c>
      <c r="F42" s="38">
        <f t="shared" si="5"/>
        <v>182000</v>
      </c>
    </row>
    <row r="43" spans="1:6" s="15" customFormat="1" ht="20.25">
      <c r="A43" s="12" t="s">
        <v>27</v>
      </c>
      <c r="B43" s="36"/>
      <c r="C43" s="45">
        <f>SUM(C39,C41)</f>
        <v>332000</v>
      </c>
      <c r="D43" s="45">
        <f>SUM(D39,D41)</f>
        <v>24400</v>
      </c>
      <c r="E43" s="45">
        <f t="shared" si="4"/>
        <v>7.349397590361447</v>
      </c>
      <c r="F43" s="42">
        <f t="shared" si="5"/>
        <v>307600</v>
      </c>
    </row>
    <row r="44" spans="1:6" s="15" customFormat="1" ht="20.25">
      <c r="A44" s="30" t="s">
        <v>43</v>
      </c>
      <c r="B44" s="14"/>
      <c r="C44" s="45">
        <f>SUM(C36,C43)</f>
        <v>3156889</v>
      </c>
      <c r="D44" s="45">
        <f>SUM(D36,D43)</f>
        <v>398474.8</v>
      </c>
      <c r="E44" s="45">
        <f t="shared" si="4"/>
        <v>12.62238868709036</v>
      </c>
      <c r="F44" s="42">
        <f t="shared" si="5"/>
        <v>2758414.2</v>
      </c>
    </row>
    <row r="45" spans="1:6" s="5" customFormat="1" ht="18.75">
      <c r="A45" s="56" t="s">
        <v>45</v>
      </c>
      <c r="B45" s="57"/>
      <c r="C45" s="57"/>
      <c r="D45" s="57"/>
      <c r="E45" s="57"/>
      <c r="F45" s="58"/>
    </row>
    <row r="46" spans="1:6" s="5" customFormat="1" ht="42" customHeight="1">
      <c r="A46" s="22" t="s">
        <v>10</v>
      </c>
      <c r="B46" s="20" t="s">
        <v>15</v>
      </c>
      <c r="C46" s="37" t="s">
        <v>40</v>
      </c>
      <c r="D46" s="22" t="s">
        <v>16</v>
      </c>
      <c r="E46" s="22" t="s">
        <v>18</v>
      </c>
      <c r="F46" s="22" t="s">
        <v>17</v>
      </c>
    </row>
    <row r="47" spans="1:6" s="33" customFormat="1" ht="24.75" customHeight="1">
      <c r="A47" s="31" t="s">
        <v>20</v>
      </c>
      <c r="B47" s="32" t="s">
        <v>22</v>
      </c>
      <c r="C47" s="46">
        <f>SUM(C48:C49)</f>
        <v>0</v>
      </c>
      <c r="D47" s="46">
        <f>SUM(D48:D49)</f>
        <v>0</v>
      </c>
      <c r="E47" s="46">
        <f>IF(C47=0,"",D47/C47*100)</f>
      </c>
      <c r="F47" s="52">
        <f>C47-D47</f>
        <v>0</v>
      </c>
    </row>
    <row r="48" spans="1:6" s="21" customFormat="1" ht="40.5" customHeight="1">
      <c r="A48" s="3" t="s">
        <v>48</v>
      </c>
      <c r="B48" s="34" t="s">
        <v>46</v>
      </c>
      <c r="C48" s="38">
        <v>420000</v>
      </c>
      <c r="D48" s="39">
        <v>0</v>
      </c>
      <c r="E48" s="46">
        <f>IF(C48=0,"",D48/C48*100)</f>
        <v>0</v>
      </c>
      <c r="F48" s="52">
        <f>C48-D48</f>
        <v>420000</v>
      </c>
    </row>
    <row r="49" spans="1:6" s="21" customFormat="1" ht="42" customHeight="1">
      <c r="A49" s="35" t="s">
        <v>49</v>
      </c>
      <c r="B49" s="34" t="s">
        <v>47</v>
      </c>
      <c r="C49" s="38">
        <v>-420000</v>
      </c>
      <c r="D49" s="39">
        <v>0</v>
      </c>
      <c r="E49" s="46">
        <f>IF(C49=0,"",D49/C49*100)</f>
        <v>0</v>
      </c>
      <c r="F49" s="52">
        <f>C49-D49</f>
        <v>-420000</v>
      </c>
    </row>
    <row r="50" spans="2:3" s="5" customFormat="1" ht="15.75">
      <c r="B50" s="24"/>
      <c r="C50" s="24"/>
    </row>
    <row r="51" spans="2:3" s="5" customFormat="1" ht="15.75">
      <c r="B51" s="24"/>
      <c r="C51" s="24"/>
    </row>
    <row r="52" spans="2:3" s="5" customFormat="1" ht="15.75">
      <c r="B52" s="24"/>
      <c r="C52" s="24"/>
    </row>
    <row r="53" spans="2:3" s="5" customFormat="1" ht="15.75">
      <c r="B53" s="24"/>
      <c r="C53" s="24"/>
    </row>
    <row r="54" spans="2:3" s="5" customFormat="1" ht="15.75">
      <c r="B54" s="24"/>
      <c r="C54" s="24"/>
    </row>
    <row r="55" spans="2:3" s="5" customFormat="1" ht="15.75">
      <c r="B55" s="24"/>
      <c r="C55" s="24"/>
    </row>
    <row r="56" spans="2:3" s="5" customFormat="1" ht="15.75">
      <c r="B56" s="24"/>
      <c r="C56" s="24"/>
    </row>
    <row r="57" spans="2:3" s="5" customFormat="1" ht="15.75">
      <c r="B57" s="24"/>
      <c r="C57" s="24"/>
    </row>
    <row r="58" spans="2:3" s="5" customFormat="1" ht="15.75">
      <c r="B58" s="24"/>
      <c r="C58" s="24"/>
    </row>
    <row r="59" spans="2:3" s="5" customFormat="1" ht="15.75">
      <c r="B59" s="24"/>
      <c r="C59" s="24"/>
    </row>
    <row r="60" spans="2:3" s="5" customFormat="1" ht="15.75">
      <c r="B60" s="24"/>
      <c r="C60" s="24"/>
    </row>
    <row r="61" spans="2:3" s="5" customFormat="1" ht="15.75">
      <c r="B61" s="24"/>
      <c r="C61" s="24"/>
    </row>
    <row r="62" spans="2:3" s="5" customFormat="1" ht="15.75">
      <c r="B62" s="24"/>
      <c r="C62" s="24"/>
    </row>
    <row r="63" spans="2:3" s="5" customFormat="1" ht="15.75">
      <c r="B63" s="24"/>
      <c r="C63" s="24"/>
    </row>
    <row r="64" spans="2:3" s="5" customFormat="1" ht="15.75">
      <c r="B64" s="24"/>
      <c r="C64" s="24"/>
    </row>
    <row r="65" spans="2:3" s="5" customFormat="1" ht="15.75">
      <c r="B65" s="24"/>
      <c r="C65" s="24"/>
    </row>
    <row r="66" spans="2:3" s="5" customFormat="1" ht="15.75">
      <c r="B66" s="24"/>
      <c r="C66" s="24"/>
    </row>
    <row r="67" spans="2:3" s="5" customFormat="1" ht="15.75">
      <c r="B67" s="24"/>
      <c r="C67" s="24"/>
    </row>
    <row r="68" spans="2:3" s="5" customFormat="1" ht="15.75">
      <c r="B68" s="24"/>
      <c r="C68" s="24"/>
    </row>
    <row r="69" spans="2:3" s="5" customFormat="1" ht="15.75">
      <c r="B69" s="24"/>
      <c r="C69" s="24"/>
    </row>
    <row r="70" spans="2:3" s="5" customFormat="1" ht="15.75">
      <c r="B70" s="24"/>
      <c r="C70" s="24"/>
    </row>
    <row r="71" spans="2:3" s="5" customFormat="1" ht="15.75">
      <c r="B71" s="24"/>
      <c r="C71" s="24"/>
    </row>
    <row r="72" spans="2:3" s="5" customFormat="1" ht="15.75">
      <c r="B72" s="24"/>
      <c r="C72" s="24"/>
    </row>
    <row r="73" spans="2:3" s="5" customFormat="1" ht="15.75">
      <c r="B73" s="24"/>
      <c r="C73" s="24"/>
    </row>
    <row r="74" spans="2:3" s="5" customFormat="1" ht="15.75">
      <c r="B74" s="24"/>
      <c r="C74" s="24"/>
    </row>
    <row r="75" spans="2:3" s="5" customFormat="1" ht="15.75">
      <c r="B75" s="24"/>
      <c r="C75" s="24"/>
    </row>
    <row r="76" spans="2:3" s="5" customFormat="1" ht="15.75">
      <c r="B76" s="24"/>
      <c r="C76" s="24"/>
    </row>
    <row r="77" spans="2:3" s="5" customFormat="1" ht="15.75">
      <c r="B77" s="24"/>
      <c r="C77" s="24"/>
    </row>
    <row r="78" spans="2:3" s="5" customFormat="1" ht="15.75">
      <c r="B78" s="24"/>
      <c r="C78" s="24"/>
    </row>
    <row r="79" spans="2:3" s="5" customFormat="1" ht="15.75">
      <c r="B79" s="24"/>
      <c r="C79" s="24"/>
    </row>
    <row r="80" spans="2:3" s="5" customFormat="1" ht="15.75">
      <c r="B80" s="24"/>
      <c r="C80" s="24"/>
    </row>
    <row r="81" spans="2:3" s="5" customFormat="1" ht="15.75">
      <c r="B81" s="24"/>
      <c r="C81" s="24"/>
    </row>
    <row r="82" spans="2:3" s="5" customFormat="1" ht="15.75">
      <c r="B82" s="24"/>
      <c r="C82" s="24"/>
    </row>
    <row r="83" spans="2:3" s="5" customFormat="1" ht="15.75">
      <c r="B83" s="24"/>
      <c r="C83" s="24"/>
    </row>
    <row r="84" spans="2:3" s="5" customFormat="1" ht="15.75">
      <c r="B84" s="24"/>
      <c r="C84" s="24"/>
    </row>
    <row r="85" spans="2:3" s="5" customFormat="1" ht="15.75">
      <c r="B85" s="24"/>
      <c r="C85" s="24"/>
    </row>
    <row r="86" spans="2:3" s="5" customFormat="1" ht="15.75">
      <c r="B86" s="24"/>
      <c r="C86" s="24"/>
    </row>
    <row r="87" spans="2:3" s="5" customFormat="1" ht="15.75">
      <c r="B87" s="24"/>
      <c r="C87" s="24"/>
    </row>
    <row r="88" spans="2:3" s="5" customFormat="1" ht="15.75">
      <c r="B88" s="24"/>
      <c r="C88" s="24"/>
    </row>
    <row r="89" spans="2:3" s="5" customFormat="1" ht="15.75">
      <c r="B89" s="24"/>
      <c r="C89" s="24"/>
    </row>
    <row r="90" spans="2:3" s="5" customFormat="1" ht="15.75">
      <c r="B90" s="24"/>
      <c r="C90" s="24"/>
    </row>
    <row r="91" spans="2:3" s="5" customFormat="1" ht="15.75">
      <c r="B91" s="24"/>
      <c r="C91" s="24"/>
    </row>
    <row r="92" spans="2:3" s="5" customFormat="1" ht="15.75">
      <c r="B92" s="24"/>
      <c r="C92" s="24"/>
    </row>
    <row r="93" spans="2:3" s="5" customFormat="1" ht="15.75">
      <c r="B93" s="24"/>
      <c r="C93" s="24"/>
    </row>
    <row r="94" spans="2:3" s="5" customFormat="1" ht="15.75">
      <c r="B94" s="24"/>
      <c r="C94" s="24"/>
    </row>
    <row r="95" spans="2:3" s="5" customFormat="1" ht="15.75">
      <c r="B95" s="24"/>
      <c r="C95" s="24"/>
    </row>
    <row r="96" spans="2:3" s="5" customFormat="1" ht="15.75">
      <c r="B96" s="24"/>
      <c r="C96" s="24"/>
    </row>
    <row r="97" spans="2:3" s="5" customFormat="1" ht="15.75">
      <c r="B97" s="24"/>
      <c r="C97" s="24"/>
    </row>
    <row r="98" spans="2:3" s="5" customFormat="1" ht="15.75">
      <c r="B98" s="24"/>
      <c r="C98" s="24"/>
    </row>
    <row r="99" spans="2:3" s="5" customFormat="1" ht="15.75">
      <c r="B99" s="24"/>
      <c r="C99" s="24"/>
    </row>
    <row r="100" spans="2:3" s="5" customFormat="1" ht="15.75">
      <c r="B100" s="24"/>
      <c r="C100" s="24"/>
    </row>
    <row r="101" spans="2:3" s="5" customFormat="1" ht="15.75">
      <c r="B101" s="24"/>
      <c r="C101" s="24"/>
    </row>
    <row r="102" spans="2:3" s="5" customFormat="1" ht="15.75">
      <c r="B102" s="24"/>
      <c r="C102" s="24"/>
    </row>
    <row r="103" spans="2:3" s="5" customFormat="1" ht="15.75">
      <c r="B103" s="24"/>
      <c r="C103" s="24"/>
    </row>
    <row r="104" spans="2:3" s="5" customFormat="1" ht="15.75">
      <c r="B104" s="24"/>
      <c r="C104" s="24"/>
    </row>
    <row r="105" spans="2:3" s="5" customFormat="1" ht="15.75">
      <c r="B105" s="24"/>
      <c r="C105" s="24"/>
    </row>
    <row r="106" spans="2:3" s="5" customFormat="1" ht="15.75">
      <c r="B106" s="24"/>
      <c r="C106" s="24"/>
    </row>
    <row r="107" spans="2:3" s="5" customFormat="1" ht="15.75">
      <c r="B107" s="24"/>
      <c r="C107" s="24"/>
    </row>
    <row r="108" spans="2:3" s="5" customFormat="1" ht="15.75">
      <c r="B108" s="24"/>
      <c r="C108" s="24"/>
    </row>
    <row r="109" spans="2:3" s="5" customFormat="1" ht="15.75">
      <c r="B109" s="24"/>
      <c r="C109" s="24"/>
    </row>
    <row r="110" spans="2:3" s="5" customFormat="1" ht="15.75">
      <c r="B110" s="24"/>
      <c r="C110" s="24"/>
    </row>
    <row r="111" spans="2:3" s="5" customFormat="1" ht="15.75">
      <c r="B111" s="24"/>
      <c r="C111" s="24"/>
    </row>
    <row r="112" spans="2:3" s="5" customFormat="1" ht="15.75">
      <c r="B112" s="24"/>
      <c r="C112" s="24"/>
    </row>
    <row r="113" spans="2:3" s="5" customFormat="1" ht="15.75">
      <c r="B113" s="24"/>
      <c r="C113" s="24"/>
    </row>
    <row r="114" spans="2:3" s="5" customFormat="1" ht="15.75">
      <c r="B114" s="24"/>
      <c r="C114" s="24"/>
    </row>
    <row r="115" spans="2:3" s="5" customFormat="1" ht="15.75">
      <c r="B115" s="24"/>
      <c r="C115" s="24"/>
    </row>
    <row r="116" spans="2:3" s="5" customFormat="1" ht="15.75">
      <c r="B116" s="24"/>
      <c r="C116" s="24"/>
    </row>
    <row r="117" spans="2:3" s="5" customFormat="1" ht="15.75">
      <c r="B117" s="24"/>
      <c r="C117" s="24"/>
    </row>
    <row r="118" spans="2:3" s="5" customFormat="1" ht="15.75">
      <c r="B118" s="24"/>
      <c r="C118" s="24"/>
    </row>
    <row r="119" spans="2:3" s="5" customFormat="1" ht="15.75">
      <c r="B119" s="24"/>
      <c r="C119" s="24"/>
    </row>
    <row r="120" spans="2:3" s="5" customFormat="1" ht="15.75">
      <c r="B120" s="24"/>
      <c r="C120" s="24"/>
    </row>
    <row r="121" spans="2:3" s="5" customFormat="1" ht="15.75">
      <c r="B121" s="24"/>
      <c r="C121" s="24"/>
    </row>
    <row r="122" spans="2:3" s="5" customFormat="1" ht="15.75">
      <c r="B122" s="24"/>
      <c r="C122" s="24"/>
    </row>
    <row r="123" spans="2:3" s="5" customFormat="1" ht="15.75">
      <c r="B123" s="24"/>
      <c r="C123" s="24"/>
    </row>
    <row r="124" spans="2:3" s="5" customFormat="1" ht="15.75">
      <c r="B124" s="24"/>
      <c r="C124" s="24"/>
    </row>
    <row r="125" spans="2:3" s="5" customFormat="1" ht="15.75">
      <c r="B125" s="24"/>
      <c r="C125" s="24"/>
    </row>
    <row r="126" spans="2:3" s="5" customFormat="1" ht="15.75">
      <c r="B126" s="24"/>
      <c r="C126" s="24"/>
    </row>
    <row r="127" spans="2:3" s="5" customFormat="1" ht="15.75">
      <c r="B127" s="24"/>
      <c r="C127" s="24"/>
    </row>
    <row r="128" spans="2:3" s="5" customFormat="1" ht="15.75">
      <c r="B128" s="24"/>
      <c r="C128" s="24"/>
    </row>
    <row r="129" spans="2:3" s="5" customFormat="1" ht="15.75">
      <c r="B129" s="24"/>
      <c r="C129" s="24"/>
    </row>
    <row r="130" spans="2:3" s="5" customFormat="1" ht="15.75">
      <c r="B130" s="24"/>
      <c r="C130" s="24"/>
    </row>
    <row r="131" spans="2:3" s="5" customFormat="1" ht="15.75">
      <c r="B131" s="24"/>
      <c r="C131" s="24"/>
    </row>
    <row r="132" spans="2:3" s="5" customFormat="1" ht="15.75">
      <c r="B132" s="24"/>
      <c r="C132" s="24"/>
    </row>
    <row r="133" spans="2:3" s="5" customFormat="1" ht="15.75">
      <c r="B133" s="24"/>
      <c r="C133" s="24"/>
    </row>
    <row r="134" spans="2:3" s="5" customFormat="1" ht="15.75">
      <c r="B134" s="24"/>
      <c r="C134" s="24"/>
    </row>
    <row r="135" spans="2:3" s="5" customFormat="1" ht="15.75">
      <c r="B135" s="24"/>
      <c r="C135" s="24"/>
    </row>
    <row r="136" spans="2:3" s="5" customFormat="1" ht="15.75">
      <c r="B136" s="24"/>
      <c r="C136" s="24"/>
    </row>
    <row r="137" spans="2:3" s="5" customFormat="1" ht="15.75">
      <c r="B137" s="24"/>
      <c r="C137" s="24"/>
    </row>
    <row r="138" spans="2:3" s="5" customFormat="1" ht="15.75">
      <c r="B138" s="24"/>
      <c r="C138" s="24"/>
    </row>
    <row r="139" spans="2:3" s="5" customFormat="1" ht="15.75">
      <c r="B139" s="24"/>
      <c r="C139" s="24"/>
    </row>
    <row r="140" spans="2:3" s="5" customFormat="1" ht="15.75">
      <c r="B140" s="24"/>
      <c r="C140" s="24"/>
    </row>
    <row r="141" spans="2:3" s="5" customFormat="1" ht="15.75">
      <c r="B141" s="24"/>
      <c r="C141" s="24"/>
    </row>
    <row r="142" spans="2:3" s="5" customFormat="1" ht="15.75">
      <c r="B142" s="24"/>
      <c r="C142" s="24"/>
    </row>
    <row r="143" spans="2:3" s="5" customFormat="1" ht="15.75">
      <c r="B143" s="24"/>
      <c r="C143" s="24"/>
    </row>
    <row r="144" spans="2:3" s="5" customFormat="1" ht="15.75">
      <c r="B144" s="24"/>
      <c r="C144" s="24"/>
    </row>
    <row r="145" spans="2:3" s="5" customFormat="1" ht="15.75">
      <c r="B145" s="24"/>
      <c r="C145" s="24"/>
    </row>
    <row r="146" spans="2:3" s="5" customFormat="1" ht="15.75">
      <c r="B146" s="24"/>
      <c r="C146" s="24"/>
    </row>
    <row r="147" spans="2:3" s="5" customFormat="1" ht="15.75">
      <c r="B147" s="24"/>
      <c r="C147" s="24"/>
    </row>
    <row r="148" spans="2:3" s="5" customFormat="1" ht="15.75">
      <c r="B148" s="24"/>
      <c r="C148" s="24"/>
    </row>
    <row r="149" spans="2:3" s="5" customFormat="1" ht="15.75">
      <c r="B149" s="24"/>
      <c r="C149" s="24"/>
    </row>
    <row r="150" spans="2:3" s="5" customFormat="1" ht="15.75">
      <c r="B150" s="24"/>
      <c r="C150" s="24"/>
    </row>
    <row r="151" spans="2:3" s="5" customFormat="1" ht="15.75">
      <c r="B151" s="24"/>
      <c r="C151" s="24"/>
    </row>
    <row r="152" spans="2:3" s="5" customFormat="1" ht="15.75">
      <c r="B152" s="24"/>
      <c r="C152" s="24"/>
    </row>
    <row r="153" spans="2:3" s="5" customFormat="1" ht="15.75">
      <c r="B153" s="24"/>
      <c r="C153" s="24"/>
    </row>
    <row r="154" spans="2:3" s="5" customFormat="1" ht="15.75">
      <c r="B154" s="24"/>
      <c r="C154" s="24"/>
    </row>
    <row r="155" spans="2:3" s="5" customFormat="1" ht="15.75">
      <c r="B155" s="24"/>
      <c r="C155" s="24"/>
    </row>
    <row r="156" spans="2:3" s="5" customFormat="1" ht="15.75">
      <c r="B156" s="24"/>
      <c r="C156" s="24"/>
    </row>
    <row r="157" spans="2:3" s="5" customFormat="1" ht="15.75">
      <c r="B157" s="24"/>
      <c r="C157" s="24"/>
    </row>
    <row r="158" spans="2:3" s="5" customFormat="1" ht="15.75">
      <c r="B158" s="24"/>
      <c r="C158" s="24"/>
    </row>
    <row r="159" spans="2:3" s="5" customFormat="1" ht="15.75">
      <c r="B159" s="24"/>
      <c r="C159" s="24"/>
    </row>
    <row r="160" spans="2:3" s="5" customFormat="1" ht="15.75">
      <c r="B160" s="24"/>
      <c r="C160" s="24"/>
    </row>
    <row r="161" spans="2:3" s="5" customFormat="1" ht="15.75">
      <c r="B161" s="24"/>
      <c r="C161" s="24"/>
    </row>
    <row r="162" spans="2:3" s="5" customFormat="1" ht="15.75">
      <c r="B162" s="24"/>
      <c r="C162" s="24"/>
    </row>
    <row r="163" spans="2:3" s="5" customFormat="1" ht="15.75">
      <c r="B163" s="24"/>
      <c r="C163" s="24"/>
    </row>
    <row r="164" spans="2:3" s="5" customFormat="1" ht="15.75">
      <c r="B164" s="24"/>
      <c r="C164" s="24"/>
    </row>
    <row r="165" spans="2:3" s="5" customFormat="1" ht="15.75">
      <c r="B165" s="24"/>
      <c r="C165" s="24"/>
    </row>
    <row r="166" spans="2:3" s="5" customFormat="1" ht="15.75">
      <c r="B166" s="24"/>
      <c r="C166" s="24"/>
    </row>
    <row r="167" spans="2:3" s="5" customFormat="1" ht="15.75">
      <c r="B167" s="24"/>
      <c r="C167" s="24"/>
    </row>
    <row r="168" spans="2:3" s="5" customFormat="1" ht="15.75">
      <c r="B168" s="24"/>
      <c r="C168" s="24"/>
    </row>
    <row r="169" spans="2:3" s="5" customFormat="1" ht="15.75">
      <c r="B169" s="24"/>
      <c r="C169" s="24"/>
    </row>
    <row r="170" spans="2:3" s="5" customFormat="1" ht="15.75">
      <c r="B170" s="24"/>
      <c r="C170" s="24"/>
    </row>
    <row r="171" spans="2:3" s="5" customFormat="1" ht="15.75">
      <c r="B171" s="24"/>
      <c r="C171" s="24"/>
    </row>
    <row r="172" spans="2:3" s="5" customFormat="1" ht="15.75">
      <c r="B172" s="24"/>
      <c r="C172" s="24"/>
    </row>
    <row r="173" spans="2:3" s="5" customFormat="1" ht="15.75">
      <c r="B173" s="24"/>
      <c r="C173" s="24"/>
    </row>
    <row r="174" spans="2:3" s="5" customFormat="1" ht="15.75">
      <c r="B174" s="24"/>
      <c r="C174" s="24"/>
    </row>
    <row r="175" spans="2:3" s="5" customFormat="1" ht="15.75">
      <c r="B175" s="24"/>
      <c r="C175" s="24"/>
    </row>
    <row r="176" spans="2:3" s="5" customFormat="1" ht="15.75">
      <c r="B176" s="24"/>
      <c r="C176" s="24"/>
    </row>
    <row r="177" spans="2:3" s="5" customFormat="1" ht="15.75">
      <c r="B177" s="24"/>
      <c r="C177" s="24"/>
    </row>
    <row r="178" spans="2:3" s="5" customFormat="1" ht="15.75">
      <c r="B178" s="24"/>
      <c r="C178" s="24"/>
    </row>
    <row r="179" spans="2:3" s="5" customFormat="1" ht="15.75">
      <c r="B179" s="24"/>
      <c r="C179" s="24"/>
    </row>
    <row r="180" spans="2:3" s="5" customFormat="1" ht="15.75">
      <c r="B180" s="24"/>
      <c r="C180" s="24"/>
    </row>
    <row r="181" spans="2:3" s="5" customFormat="1" ht="15.75">
      <c r="B181" s="24"/>
      <c r="C181" s="24"/>
    </row>
    <row r="182" spans="2:3" s="5" customFormat="1" ht="15.75">
      <c r="B182" s="24"/>
      <c r="C182" s="24"/>
    </row>
    <row r="183" spans="2:3" s="5" customFormat="1" ht="15.75">
      <c r="B183" s="24"/>
      <c r="C183" s="24"/>
    </row>
    <row r="184" spans="2:3" s="5" customFormat="1" ht="15.75">
      <c r="B184" s="24"/>
      <c r="C184" s="24"/>
    </row>
    <row r="185" spans="2:3" s="5" customFormat="1" ht="15.75">
      <c r="B185" s="24"/>
      <c r="C185" s="24"/>
    </row>
    <row r="186" spans="2:3" s="5" customFormat="1" ht="15.75">
      <c r="B186" s="24"/>
      <c r="C186" s="24"/>
    </row>
    <row r="187" spans="2:3" s="5" customFormat="1" ht="15.75">
      <c r="B187" s="24"/>
      <c r="C187" s="24"/>
    </row>
    <row r="188" spans="2:3" s="5" customFormat="1" ht="15.75">
      <c r="B188" s="24"/>
      <c r="C188" s="24"/>
    </row>
    <row r="189" spans="2:3" s="5" customFormat="1" ht="15.75">
      <c r="B189" s="24"/>
      <c r="C189" s="24"/>
    </row>
    <row r="190" spans="2:3" s="5" customFormat="1" ht="15.75">
      <c r="B190" s="24"/>
      <c r="C190" s="24"/>
    </row>
    <row r="191" spans="2:3" s="5" customFormat="1" ht="15.75">
      <c r="B191" s="24"/>
      <c r="C191" s="24"/>
    </row>
    <row r="192" spans="2:3" s="5" customFormat="1" ht="15.75">
      <c r="B192" s="24"/>
      <c r="C192" s="24"/>
    </row>
    <row r="193" spans="2:3" s="5" customFormat="1" ht="15.75">
      <c r="B193" s="24"/>
      <c r="C193" s="24"/>
    </row>
    <row r="194" spans="2:3" s="5" customFormat="1" ht="15.75">
      <c r="B194" s="24"/>
      <c r="C194" s="24"/>
    </row>
    <row r="195" spans="2:3" s="5" customFormat="1" ht="15.75">
      <c r="B195" s="24"/>
      <c r="C195" s="24"/>
    </row>
    <row r="196" spans="2:3" s="5" customFormat="1" ht="15.75">
      <c r="B196" s="24"/>
      <c r="C196" s="24"/>
    </row>
    <row r="197" spans="2:3" s="5" customFormat="1" ht="15.75">
      <c r="B197" s="24"/>
      <c r="C197" s="24"/>
    </row>
    <row r="198" spans="2:3" s="5" customFormat="1" ht="15.75">
      <c r="B198" s="24"/>
      <c r="C198" s="24"/>
    </row>
    <row r="199" spans="2:3" s="5" customFormat="1" ht="15.75">
      <c r="B199" s="24"/>
      <c r="C199" s="24"/>
    </row>
    <row r="200" spans="2:3" s="5" customFormat="1" ht="15.75">
      <c r="B200" s="24"/>
      <c r="C200" s="24"/>
    </row>
  </sheetData>
  <sheetProtection/>
  <mergeCells count="5">
    <mergeCell ref="A8:F8"/>
    <mergeCell ref="A18:F18"/>
    <mergeCell ref="A37:F37"/>
    <mergeCell ref="A25:F25"/>
    <mergeCell ref="A45:F45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2022-12-01T13:45:58Z</cp:lastPrinted>
  <dcterms:created xsi:type="dcterms:W3CDTF">2003-06-12T05:22:25Z</dcterms:created>
  <dcterms:modified xsi:type="dcterms:W3CDTF">2023-03-01T13:26:43Z</dcterms:modified>
  <cp:category/>
  <cp:version/>
  <cp:contentType/>
  <cp:contentStatus/>
</cp:coreProperties>
</file>